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hargram_Raj_College\Department\Data for NAAC\Study Material Pradipta Ghosh\Excel Sheets Experiments\"/>
    </mc:Choice>
  </mc:AlternateContent>
  <xr:revisionPtr revIDLastSave="0" documentId="13_ncr:1_{CC042A14-B785-4EDA-A728-FA24762701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onization Constant" sheetId="8" r:id="rId1"/>
    <sheet name="Example" sheetId="9" r:id="rId2"/>
  </sheets>
  <definedNames>
    <definedName name="Cell_Constant" localSheetId="1">Example!$C$9</definedName>
    <definedName name="Cell_Constant" localSheetId="0">'Ionization Constant'!$C$9</definedName>
    <definedName name="Cell_Constant">#REF!</definedName>
    <definedName name="Cell_Constant1" localSheetId="1">Example!$D$9</definedName>
    <definedName name="Cell_Constant1" localSheetId="0">'Ionization Constant'!$D$9</definedName>
    <definedName name="Cell_Constant1">#REF!</definedName>
    <definedName name="G_water" localSheetId="1">Example!$B$9</definedName>
    <definedName name="G_water" localSheetId="0">'Ionization Constant'!$B$9</definedName>
    <definedName name="G_water">#REF!</definedName>
    <definedName name="Null" localSheetId="1">Example!$C$9</definedName>
    <definedName name="Null" localSheetId="0">'Ionization Constant'!$C$9</definedName>
    <definedName name="Nu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  <c r="D7" i="9" s="1"/>
  <c r="E7" i="9" s="1"/>
  <c r="A7" i="9"/>
  <c r="C6" i="9"/>
  <c r="D6" i="9" s="1"/>
  <c r="E6" i="9" s="1"/>
  <c r="A6" i="9"/>
  <c r="C5" i="9"/>
  <c r="D5" i="9" s="1"/>
  <c r="E5" i="9" s="1"/>
  <c r="A5" i="9"/>
  <c r="C4" i="9"/>
  <c r="D4" i="9" s="1"/>
  <c r="E4" i="9" s="1"/>
  <c r="A4" i="9"/>
  <c r="C3" i="9"/>
  <c r="D3" i="9" s="1"/>
  <c r="E3" i="9" s="1"/>
  <c r="A3" i="9"/>
  <c r="C2" i="9"/>
  <c r="D2" i="9" s="1"/>
  <c r="E2" i="9" s="1"/>
  <c r="A2" i="9"/>
  <c r="G4" i="9" l="1"/>
  <c r="F4" i="9"/>
  <c r="F3" i="9"/>
  <c r="G3" i="9"/>
  <c r="G5" i="9"/>
  <c r="F5" i="9"/>
  <c r="G2" i="9"/>
  <c r="F2" i="9"/>
  <c r="G6" i="9"/>
  <c r="F6" i="9"/>
  <c r="F7" i="9"/>
  <c r="G7" i="9"/>
  <c r="C7" i="8"/>
  <c r="D7" i="8" s="1"/>
  <c r="E7" i="8" s="1"/>
  <c r="A7" i="8"/>
  <c r="C6" i="8"/>
  <c r="D6" i="8" s="1"/>
  <c r="E6" i="8" s="1"/>
  <c r="A6" i="8"/>
  <c r="C5" i="8"/>
  <c r="D5" i="8" s="1"/>
  <c r="E5" i="8" s="1"/>
  <c r="A5" i="8"/>
  <c r="C4" i="8"/>
  <c r="D4" i="8" s="1"/>
  <c r="E4" i="8" s="1"/>
  <c r="A4" i="8"/>
  <c r="C3" i="8"/>
  <c r="D3" i="8" s="1"/>
  <c r="E3" i="8" s="1"/>
  <c r="A3" i="8"/>
  <c r="C2" i="8"/>
  <c r="D2" i="8" s="1"/>
  <c r="E2" i="8" s="1"/>
  <c r="A2" i="8"/>
  <c r="G7" i="8" l="1"/>
  <c r="F7" i="8"/>
  <c r="F4" i="8"/>
  <c r="G4" i="8"/>
  <c r="G5" i="8"/>
  <c r="F5" i="8"/>
  <c r="G6" i="8"/>
  <c r="F6" i="8"/>
  <c r="F3" i="8"/>
  <c r="G3" i="8"/>
  <c r="G2" i="8"/>
  <c r="F2" i="8"/>
</calcChain>
</file>

<file path=xl/sharedStrings.xml><?xml version="1.0" encoding="utf-8"?>
<sst xmlns="http://schemas.openxmlformats.org/spreadsheetml/2006/main" count="20" uniqueCount="10">
  <si>
    <t>k</t>
  </si>
  <si>
    <r>
      <t>G</t>
    </r>
    <r>
      <rPr>
        <vertAlign val="subscript"/>
        <sz val="10"/>
        <rFont val="Arial"/>
        <family val="2"/>
      </rPr>
      <t>water</t>
    </r>
    <r>
      <rPr>
        <sz val="10"/>
        <rFont val="Arial"/>
        <family val="2"/>
      </rPr>
      <t>=</t>
    </r>
  </si>
  <si>
    <t>C (N)</t>
  </si>
  <si>
    <r>
      <t>G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S)</t>
    </r>
  </si>
  <si>
    <r>
      <t>G-G</t>
    </r>
    <r>
      <rPr>
        <b/>
        <vertAlign val="subscript"/>
        <sz val="10"/>
        <rFont val="Arial"/>
        <family val="2"/>
      </rPr>
      <t>water</t>
    </r>
    <r>
      <rPr>
        <b/>
        <sz val="10"/>
        <rFont val="Arial"/>
        <family val="2"/>
      </rPr>
      <t xml:space="preserve">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S)</t>
    </r>
  </si>
  <si>
    <t>l</t>
  </si>
  <si>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C</t>
    </r>
  </si>
  <si>
    <r>
      <t>1/</t>
    </r>
    <r>
      <rPr>
        <b/>
        <sz val="10"/>
        <rFont val="Symbol"/>
        <family val="1"/>
        <charset val="2"/>
      </rPr>
      <t>l</t>
    </r>
  </si>
  <si>
    <t>Cell Constant=</t>
  </si>
  <si>
    <t>Insert values in the highlighted cells only, leave other cells unaltered; the graph will be plot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</si>
</sst>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E+00"/>
    <numFmt numFmtId="166" formatCode="0.0"/>
  </numFmts>
  <fonts count="6" x14ac:knownFonts="1"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2255472990546"/>
          <c:y val="8.8737201365187715E-2"/>
          <c:w val="0.84761969039584328"/>
          <c:h val="0.757679180887371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backward val="3.7500000000000006E-2"/>
            <c:dispRSqr val="1"/>
            <c:dispEq val="1"/>
            <c:trendlineLbl>
              <c:layout>
                <c:manualLayout>
                  <c:x val="-0.13285906746319287"/>
                  <c:y val="6.1042881585194339E-3"/>
                </c:manualLayout>
              </c:layout>
              <c:numFmt formatCode="#,##0.0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'Ionization Constant'!$F$2:$F$7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'Ionization Constant'!$G$2:$G$7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C1-47AC-9810-7365A134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670128"/>
        <c:axId val="1"/>
      </c:scatterChart>
      <c:valAx>
        <c:axId val="183967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670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03524188296792"/>
          <c:y val="0.53597927177024929"/>
          <c:w val="0.25166386879356223"/>
          <c:h val="0.15081667820374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2255472990546"/>
          <c:y val="8.8737201365187715E-2"/>
          <c:w val="0.84761969039584328"/>
          <c:h val="0.757679180887371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backward val="3.7500000000000006E-2"/>
            <c:dispRSqr val="1"/>
            <c:dispEq val="1"/>
            <c:trendlineLbl>
              <c:layout>
                <c:manualLayout>
                  <c:x val="-0.13285906746319287"/>
                  <c:y val="6.1042881585194339E-3"/>
                </c:manualLayout>
              </c:layout>
              <c:numFmt formatCode="#,##0.0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Example!$F$2:$F$7</c:f>
              <c:numCache>
                <c:formatCode>General</c:formatCode>
                <c:ptCount val="6"/>
                <c:pt idx="0">
                  <c:v>0.25276625000000003</c:v>
                </c:pt>
                <c:pt idx="1">
                  <c:v>0.16856024999999999</c:v>
                </c:pt>
                <c:pt idx="2">
                  <c:v>0.11361879999999999</c:v>
                </c:pt>
                <c:pt idx="3">
                  <c:v>7.714929999999999E-2</c:v>
                </c:pt>
                <c:pt idx="4">
                  <c:v>5.0820099999999993E-2</c:v>
                </c:pt>
                <c:pt idx="5">
                  <c:v>3.104355E-2</c:v>
                </c:pt>
              </c:numCache>
            </c:numRef>
          </c:xVal>
          <c:yVal>
            <c:numRef>
              <c:f>Example!$G$2:$G$7</c:f>
              <c:numCache>
                <c:formatCode>General</c:formatCode>
                <c:ptCount val="6"/>
                <c:pt idx="0">
                  <c:v>7.9124487545311123E-2</c:v>
                </c:pt>
                <c:pt idx="1">
                  <c:v>5.9325968014404346E-2</c:v>
                </c:pt>
                <c:pt idx="2">
                  <c:v>4.4006801691269408E-2</c:v>
                </c:pt>
                <c:pt idx="3">
                  <c:v>3.2404701014785618E-2</c:v>
                </c:pt>
                <c:pt idx="4">
                  <c:v>2.4596567106322107E-2</c:v>
                </c:pt>
                <c:pt idx="5">
                  <c:v>2.0133006695432706E-2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33-4155-A2D9-6E75DD109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670128"/>
        <c:axId val="1"/>
      </c:scatterChart>
      <c:valAx>
        <c:axId val="183967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670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03524188296792"/>
          <c:y val="0.53597927177024929"/>
          <c:w val="0.25166386879356223"/>
          <c:h val="0.15081667820374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38100</xdr:rowOff>
    </xdr:from>
    <xdr:to>
      <xdr:col>6</xdr:col>
      <xdr:colOff>571500</xdr:colOff>
      <xdr:row>26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F05BBA5-9C1D-4172-87CD-928B45B32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38100</xdr:rowOff>
    </xdr:from>
    <xdr:to>
      <xdr:col>6</xdr:col>
      <xdr:colOff>571500</xdr:colOff>
      <xdr:row>26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65D8399-A958-4E67-849A-943660A21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BCE8-B3C0-4A9E-9458-4C677CB4F9D3}">
  <dimension ref="A1:J9"/>
  <sheetViews>
    <sheetView tabSelected="1" workbookViewId="0">
      <selection activeCell="I12" sqref="I12"/>
    </sheetView>
  </sheetViews>
  <sheetFormatPr defaultRowHeight="12.5" x14ac:dyDescent="0.25"/>
  <cols>
    <col min="1" max="1" width="9.54296875" customWidth="1"/>
    <col min="2" max="2" width="7.54296875" customWidth="1"/>
    <col min="3" max="3" width="13.453125" customWidth="1"/>
    <col min="4" max="4" width="12.453125" bestFit="1" customWidth="1"/>
    <col min="9" max="9" width="10.08984375" customWidth="1"/>
    <col min="10" max="10" width="9.81640625" customWidth="1"/>
  </cols>
  <sheetData>
    <row r="1" spans="1:10" ht="15" x14ac:dyDescent="0.4">
      <c r="A1" s="4" t="s">
        <v>2</v>
      </c>
      <c r="B1" s="4" t="s">
        <v>3</v>
      </c>
      <c r="C1" s="4" t="s">
        <v>4</v>
      </c>
      <c r="D1" s="4" t="s">
        <v>0</v>
      </c>
      <c r="E1" s="5" t="s">
        <v>5</v>
      </c>
      <c r="F1" s="4" t="s">
        <v>6</v>
      </c>
      <c r="G1" s="4" t="s">
        <v>7</v>
      </c>
    </row>
    <row r="2" spans="1:10" x14ac:dyDescent="0.25">
      <c r="A2" s="3">
        <f>1/50</f>
        <v>0.02</v>
      </c>
      <c r="B2" s="7"/>
      <c r="C2" s="6">
        <f t="shared" ref="C2:C7" si="0">B2-G_water</f>
        <v>0</v>
      </c>
      <c r="D2" s="2">
        <f t="shared" ref="D2:D7" si="1">C2*Cell_Constant1/1000000</f>
        <v>0</v>
      </c>
      <c r="E2" s="2">
        <f t="shared" ref="E2:E7" si="2">D2*1000/A2</f>
        <v>0</v>
      </c>
      <c r="F2" s="2">
        <f t="shared" ref="F2:F7" si="3">E2*A2</f>
        <v>0</v>
      </c>
      <c r="G2" s="2" t="e">
        <f t="shared" ref="G2:G7" si="4">1/E2</f>
        <v>#DIV/0!</v>
      </c>
      <c r="I2" s="10" t="s">
        <v>9</v>
      </c>
      <c r="J2" s="11"/>
    </row>
    <row r="3" spans="1:10" x14ac:dyDescent="0.25">
      <c r="A3" s="3">
        <f>1/100</f>
        <v>0.01</v>
      </c>
      <c r="B3" s="7"/>
      <c r="C3" s="6">
        <f t="shared" si="0"/>
        <v>0</v>
      </c>
      <c r="D3" s="2">
        <f t="shared" si="1"/>
        <v>0</v>
      </c>
      <c r="E3" s="2">
        <f t="shared" si="2"/>
        <v>0</v>
      </c>
      <c r="F3" s="2">
        <f t="shared" si="3"/>
        <v>0</v>
      </c>
      <c r="G3" s="2" t="e">
        <f t="shared" si="4"/>
        <v>#DIV/0!</v>
      </c>
      <c r="I3" s="11"/>
      <c r="J3" s="11"/>
    </row>
    <row r="4" spans="1:10" x14ac:dyDescent="0.25">
      <c r="A4" s="3">
        <f>1/200</f>
        <v>5.0000000000000001E-3</v>
      </c>
      <c r="B4" s="7"/>
      <c r="C4" s="6">
        <f t="shared" si="0"/>
        <v>0</v>
      </c>
      <c r="D4" s="2">
        <f t="shared" si="1"/>
        <v>0</v>
      </c>
      <c r="E4" s="2">
        <f t="shared" si="2"/>
        <v>0</v>
      </c>
      <c r="F4" s="2">
        <f t="shared" si="3"/>
        <v>0</v>
      </c>
      <c r="G4" s="2" t="e">
        <f t="shared" si="4"/>
        <v>#DIV/0!</v>
      </c>
      <c r="I4" s="11"/>
      <c r="J4" s="11"/>
    </row>
    <row r="5" spans="1:10" x14ac:dyDescent="0.25">
      <c r="A5" s="3">
        <f>1/400</f>
        <v>2.5000000000000001E-3</v>
      </c>
      <c r="B5" s="7"/>
      <c r="C5" s="6">
        <f t="shared" si="0"/>
        <v>0</v>
      </c>
      <c r="D5" s="2">
        <f t="shared" si="1"/>
        <v>0</v>
      </c>
      <c r="E5" s="2">
        <f t="shared" si="2"/>
        <v>0</v>
      </c>
      <c r="F5" s="2">
        <f t="shared" si="3"/>
        <v>0</v>
      </c>
      <c r="G5" s="2" t="e">
        <f t="shared" si="4"/>
        <v>#DIV/0!</v>
      </c>
      <c r="I5" s="11"/>
      <c r="J5" s="11"/>
    </row>
    <row r="6" spans="1:10" x14ac:dyDescent="0.25">
      <c r="A6" s="3">
        <f>1/800</f>
        <v>1.25E-3</v>
      </c>
      <c r="B6" s="7"/>
      <c r="C6" s="6">
        <f t="shared" si="0"/>
        <v>0</v>
      </c>
      <c r="D6" s="2">
        <f t="shared" si="1"/>
        <v>0</v>
      </c>
      <c r="E6" s="2">
        <f t="shared" si="2"/>
        <v>0</v>
      </c>
      <c r="F6" s="2">
        <f t="shared" si="3"/>
        <v>0</v>
      </c>
      <c r="G6" s="2" t="e">
        <f t="shared" si="4"/>
        <v>#DIV/0!</v>
      </c>
      <c r="I6" s="11"/>
      <c r="J6" s="11"/>
    </row>
    <row r="7" spans="1:10" x14ac:dyDescent="0.25">
      <c r="A7" s="3">
        <f>1/1600</f>
        <v>6.2500000000000001E-4</v>
      </c>
      <c r="B7" s="7"/>
      <c r="C7" s="6">
        <f t="shared" si="0"/>
        <v>0</v>
      </c>
      <c r="D7" s="2">
        <f t="shared" si="1"/>
        <v>0</v>
      </c>
      <c r="E7" s="2">
        <f t="shared" si="2"/>
        <v>0</v>
      </c>
      <c r="F7" s="2">
        <f t="shared" si="3"/>
        <v>0</v>
      </c>
      <c r="G7" s="2" t="e">
        <f t="shared" si="4"/>
        <v>#DIV/0!</v>
      </c>
    </row>
    <row r="9" spans="1:10" ht="15.5" x14ac:dyDescent="0.4">
      <c r="A9" s="1" t="s">
        <v>1</v>
      </c>
      <c r="B9" s="8"/>
      <c r="C9" t="s">
        <v>8</v>
      </c>
      <c r="D9" s="9"/>
    </row>
  </sheetData>
  <mergeCells count="1">
    <mergeCell ref="I2:J6"/>
  </mergeCells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EC5E-27AE-4BBB-8DE9-0C4391C88D8F}">
  <dimension ref="A1:J9"/>
  <sheetViews>
    <sheetView workbookViewId="0">
      <selection activeCell="J10" sqref="J10"/>
    </sheetView>
  </sheetViews>
  <sheetFormatPr defaultRowHeight="12.5" x14ac:dyDescent="0.25"/>
  <cols>
    <col min="1" max="1" width="9.54296875" customWidth="1"/>
    <col min="2" max="2" width="7.54296875" customWidth="1"/>
    <col min="3" max="3" width="13.453125" customWidth="1"/>
    <col min="4" max="4" width="12.453125" bestFit="1" customWidth="1"/>
    <col min="9" max="9" width="10.08984375" customWidth="1"/>
    <col min="10" max="10" width="9.81640625" customWidth="1"/>
  </cols>
  <sheetData>
    <row r="1" spans="1:10" ht="15" x14ac:dyDescent="0.4">
      <c r="A1" s="4" t="s">
        <v>2</v>
      </c>
      <c r="B1" s="4" t="s">
        <v>3</v>
      </c>
      <c r="C1" s="4" t="s">
        <v>4</v>
      </c>
      <c r="D1" s="4" t="s">
        <v>0</v>
      </c>
      <c r="E1" s="5" t="s">
        <v>5</v>
      </c>
      <c r="F1" s="4" t="s">
        <v>6</v>
      </c>
      <c r="G1" s="4" t="s">
        <v>7</v>
      </c>
    </row>
    <row r="2" spans="1:10" x14ac:dyDescent="0.25">
      <c r="A2" s="3">
        <f>1/50</f>
        <v>0.02</v>
      </c>
      <c r="B2" s="7">
        <v>913</v>
      </c>
      <c r="C2" s="6">
        <f t="shared" ref="C2:C7" si="0">B2-G_water</f>
        <v>852.5</v>
      </c>
      <c r="D2" s="2">
        <f t="shared" ref="D2:D7" si="1">C2*Cell_Constant1/1000000</f>
        <v>2.5276625E-4</v>
      </c>
      <c r="E2" s="2">
        <f t="shared" ref="E2:E7" si="2">D2*1000/A2</f>
        <v>12.638312500000001</v>
      </c>
      <c r="F2" s="2">
        <f t="shared" ref="F2:F7" si="3">E2*A2</f>
        <v>0.25276625000000003</v>
      </c>
      <c r="G2" s="2">
        <f t="shared" ref="G2:G7" si="4">1/E2</f>
        <v>7.9124487545311123E-2</v>
      </c>
      <c r="I2" s="10" t="s">
        <v>9</v>
      </c>
      <c r="J2" s="11"/>
    </row>
    <row r="3" spans="1:10" x14ac:dyDescent="0.25">
      <c r="A3" s="3">
        <f>1/100</f>
        <v>0.01</v>
      </c>
      <c r="B3" s="7">
        <v>629</v>
      </c>
      <c r="C3" s="6">
        <f t="shared" si="0"/>
        <v>568.5</v>
      </c>
      <c r="D3" s="2">
        <f t="shared" si="1"/>
        <v>1.6856025E-4</v>
      </c>
      <c r="E3" s="2">
        <f t="shared" si="2"/>
        <v>16.856024999999999</v>
      </c>
      <c r="F3" s="2">
        <f t="shared" si="3"/>
        <v>0.16856024999999999</v>
      </c>
      <c r="G3" s="2">
        <f t="shared" si="4"/>
        <v>5.9325968014404346E-2</v>
      </c>
      <c r="I3" s="11"/>
      <c r="J3" s="11"/>
    </row>
    <row r="4" spans="1:10" x14ac:dyDescent="0.25">
      <c r="A4" s="3">
        <f>1/200</f>
        <v>5.0000000000000001E-3</v>
      </c>
      <c r="B4" s="7">
        <v>443.7</v>
      </c>
      <c r="C4" s="6">
        <f t="shared" si="0"/>
        <v>383.2</v>
      </c>
      <c r="D4" s="2">
        <f t="shared" si="1"/>
        <v>1.136188E-4</v>
      </c>
      <c r="E4" s="2">
        <f t="shared" si="2"/>
        <v>22.723759999999999</v>
      </c>
      <c r="F4" s="2">
        <f t="shared" si="3"/>
        <v>0.11361879999999999</v>
      </c>
      <c r="G4" s="2">
        <f t="shared" si="4"/>
        <v>4.4006801691269408E-2</v>
      </c>
      <c r="I4" s="11"/>
      <c r="J4" s="11"/>
    </row>
    <row r="5" spans="1:10" x14ac:dyDescent="0.25">
      <c r="A5" s="3">
        <f>1/400</f>
        <v>2.5000000000000001E-3</v>
      </c>
      <c r="B5" s="7">
        <v>320.7</v>
      </c>
      <c r="C5" s="6">
        <f t="shared" si="0"/>
        <v>260.2</v>
      </c>
      <c r="D5" s="2">
        <f t="shared" si="1"/>
        <v>7.7149299999999997E-5</v>
      </c>
      <c r="E5" s="2">
        <f t="shared" si="2"/>
        <v>30.859719999999996</v>
      </c>
      <c r="F5" s="2">
        <f t="shared" si="3"/>
        <v>7.714929999999999E-2</v>
      </c>
      <c r="G5" s="2">
        <f t="shared" si="4"/>
        <v>3.2404701014785618E-2</v>
      </c>
      <c r="I5" s="11"/>
      <c r="J5" s="11"/>
    </row>
    <row r="6" spans="1:10" x14ac:dyDescent="0.25">
      <c r="A6" s="3">
        <f>1/800</f>
        <v>1.25E-3</v>
      </c>
      <c r="B6" s="7">
        <v>231.9</v>
      </c>
      <c r="C6" s="6">
        <f t="shared" si="0"/>
        <v>171.4</v>
      </c>
      <c r="D6" s="2">
        <f t="shared" si="1"/>
        <v>5.0820099999999998E-5</v>
      </c>
      <c r="E6" s="2">
        <f t="shared" si="2"/>
        <v>40.656079999999996</v>
      </c>
      <c r="F6" s="2">
        <f t="shared" si="3"/>
        <v>5.0820099999999993E-2</v>
      </c>
      <c r="G6" s="2">
        <f t="shared" si="4"/>
        <v>2.4596567106322107E-2</v>
      </c>
      <c r="I6" s="11"/>
      <c r="J6" s="11"/>
    </row>
    <row r="7" spans="1:10" x14ac:dyDescent="0.25">
      <c r="A7" s="3">
        <f>1/1600</f>
        <v>6.2500000000000001E-4</v>
      </c>
      <c r="B7" s="7">
        <v>165.2</v>
      </c>
      <c r="C7" s="6">
        <f t="shared" si="0"/>
        <v>104.69999999999999</v>
      </c>
      <c r="D7" s="2">
        <f t="shared" si="1"/>
        <v>3.1043549999999999E-5</v>
      </c>
      <c r="E7" s="2">
        <f t="shared" si="2"/>
        <v>49.66968</v>
      </c>
      <c r="F7" s="2">
        <f t="shared" si="3"/>
        <v>3.104355E-2</v>
      </c>
      <c r="G7" s="2">
        <f t="shared" si="4"/>
        <v>2.0133006695432706E-2</v>
      </c>
    </row>
    <row r="9" spans="1:10" ht="15.5" x14ac:dyDescent="0.4">
      <c r="A9" s="1" t="s">
        <v>1</v>
      </c>
      <c r="B9" s="8">
        <v>60.5</v>
      </c>
      <c r="C9" t="s">
        <v>8</v>
      </c>
      <c r="D9" s="9">
        <v>0.29649999999999999</v>
      </c>
    </row>
  </sheetData>
  <mergeCells count="1">
    <mergeCell ref="I2:J6"/>
  </mergeCells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Ionization Constant</vt:lpstr>
      <vt:lpstr>Example</vt:lpstr>
      <vt:lpstr>Example!Cell_Constant</vt:lpstr>
      <vt:lpstr>'Ionization Constant'!Cell_Constant</vt:lpstr>
      <vt:lpstr>Example!Cell_Constant1</vt:lpstr>
      <vt:lpstr>'Ionization Constant'!Cell_Constant1</vt:lpstr>
      <vt:lpstr>Example!G_water</vt:lpstr>
      <vt:lpstr>'Ionization Constant'!G_water</vt:lpstr>
      <vt:lpstr>Example!Null</vt:lpstr>
      <vt:lpstr>'Ionization Constant'!Null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Pradipta Ghosh</dc:creator>
  <cp:lastModifiedBy>Pradipta Ghosh</cp:lastModifiedBy>
  <cp:lastPrinted>2024-02-29T04:33:53Z</cp:lastPrinted>
  <dcterms:created xsi:type="dcterms:W3CDTF">2010-04-09T08:38:21Z</dcterms:created>
  <dcterms:modified xsi:type="dcterms:W3CDTF">2024-11-11T09:07:16Z</dcterms:modified>
</cp:coreProperties>
</file>